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J17"/>
  <c r="H17"/>
  <c r="F17"/>
  <c r="D17"/>
  <c r="J16"/>
  <c r="H16"/>
  <c r="F16"/>
  <c r="D16"/>
  <c r="J15"/>
  <c r="H15"/>
  <c r="F15"/>
  <c r="D15"/>
  <c r="J14"/>
  <c r="H14"/>
  <c r="F14"/>
  <c r="D14"/>
  <c r="J13"/>
  <c r="H13"/>
  <c r="F13"/>
  <c r="D13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K6" l="1"/>
  <c r="K7"/>
  <c r="K8"/>
  <c r="K9"/>
  <c r="K10"/>
  <c r="K11"/>
  <c r="K12"/>
  <c r="K13"/>
  <c r="K14"/>
  <c r="K15"/>
  <c r="K16"/>
  <c r="K17"/>
</calcChain>
</file>

<file path=xl/sharedStrings.xml><?xml version="1.0" encoding="utf-8"?>
<sst xmlns="http://schemas.openxmlformats.org/spreadsheetml/2006/main" count="35" uniqueCount="31">
  <si>
    <t xml:space="preserve">             全椒县2022年家庭医生签约服务年终系数修正实际工分值统计表</t>
  </si>
  <si>
    <t>单位：卫健委</t>
  </si>
  <si>
    <t>统计时间：2023年1月29日</t>
  </si>
  <si>
    <t>序号</t>
  </si>
  <si>
    <t>单位</t>
  </si>
  <si>
    <t>第一季度</t>
  </si>
  <si>
    <t>第二季度</t>
  </si>
  <si>
    <t>第三季度</t>
  </si>
  <si>
    <t>第四季度</t>
  </si>
  <si>
    <t>总得分</t>
  </si>
  <si>
    <t>年终系数
（全县年终总得分/100分）</t>
  </si>
  <si>
    <t>实际工分值</t>
  </si>
  <si>
    <t>修正后的工分值（年终系数*实际工分值）</t>
  </si>
  <si>
    <t>得分</t>
  </si>
  <si>
    <t>占比(10%)
后得分</t>
  </si>
  <si>
    <t>占比(20%)
后得分</t>
  </si>
  <si>
    <t>占比(60%)
后得分</t>
  </si>
  <si>
    <t>大墅</t>
  </si>
  <si>
    <t>古河</t>
  </si>
  <si>
    <t>二郎口</t>
  </si>
  <si>
    <t>六镇</t>
  </si>
  <si>
    <t>武岗</t>
  </si>
  <si>
    <t>西王</t>
  </si>
  <si>
    <t>马厂</t>
  </si>
  <si>
    <t>石沛</t>
  </si>
  <si>
    <t>十字</t>
  </si>
  <si>
    <t>襄河</t>
  </si>
  <si>
    <t>全柴中心</t>
  </si>
  <si>
    <t>城南中心</t>
  </si>
  <si>
    <t>备注：2021年度家庭医生签约服务全年绩效考核得分按全椒县卫健委《全椒县家庭医生签约服务工作“两卡制”绩效考核方案》（全卫健委[2020]63号）：第一季度、年中、第三季度、年终考核得分占年度总绩效考核得分比为10%、20%、10%、60%。</t>
  </si>
  <si>
    <t>附件4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</si>
</sst>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0_ "/>
    <numFmt numFmtId="178" formatCode="0.0_ "/>
    <numFmt numFmtId="179" formatCode="0_ "/>
  </numFmts>
  <fonts count="1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>
      <alignment vertical="center"/>
    </xf>
    <xf numFmtId="179" fontId="14" fillId="0" borderId="2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U14" sqref="U14"/>
    </sheetView>
  </sheetViews>
  <sheetFormatPr defaultColWidth="9" defaultRowHeight="13.5"/>
  <cols>
    <col min="1" max="1" width="6" customWidth="1"/>
    <col min="2" max="2" width="10.5" customWidth="1"/>
    <col min="3" max="3" width="9.5" customWidth="1"/>
    <col min="4" max="4" width="11.375" customWidth="1"/>
    <col min="5" max="5" width="8.375" customWidth="1"/>
    <col min="6" max="6" width="12.625" customWidth="1"/>
    <col min="7" max="7" width="7.625" customWidth="1"/>
    <col min="8" max="8" width="10.5" customWidth="1"/>
    <col min="9" max="9" width="8.5" customWidth="1"/>
    <col min="10" max="10" width="10" customWidth="1"/>
    <col min="11" max="11" width="8.875" customWidth="1"/>
    <col min="12" max="12" width="10.25" customWidth="1"/>
    <col min="14" max="14" width="9.5" customWidth="1"/>
  </cols>
  <sheetData>
    <row r="1" spans="1:14" ht="22.5" customHeight="1">
      <c r="A1" s="25" t="s">
        <v>30</v>
      </c>
      <c r="B1" s="25"/>
    </row>
    <row r="2" spans="1:14" ht="33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6.5" customHeight="1">
      <c r="A3" s="27" t="s">
        <v>1</v>
      </c>
      <c r="B3" s="27"/>
      <c r="C3" s="27"/>
      <c r="D3" s="1"/>
      <c r="E3" s="1"/>
      <c r="F3" s="1"/>
      <c r="G3" s="1"/>
      <c r="H3" s="1"/>
      <c r="I3" s="28"/>
      <c r="J3" s="28"/>
      <c r="K3" s="28"/>
      <c r="L3" s="29" t="s">
        <v>2</v>
      </c>
      <c r="M3" s="29"/>
      <c r="N3" s="29"/>
    </row>
    <row r="4" spans="1:14" ht="27" customHeight="1">
      <c r="A4" s="20" t="s">
        <v>3</v>
      </c>
      <c r="B4" s="20" t="s">
        <v>4</v>
      </c>
      <c r="C4" s="18" t="s">
        <v>5</v>
      </c>
      <c r="D4" s="18"/>
      <c r="E4" s="18" t="s">
        <v>6</v>
      </c>
      <c r="F4" s="18"/>
      <c r="G4" s="18" t="s">
        <v>7</v>
      </c>
      <c r="H4" s="18"/>
      <c r="I4" s="18" t="s">
        <v>8</v>
      </c>
      <c r="J4" s="18"/>
      <c r="K4" s="18" t="s">
        <v>9</v>
      </c>
      <c r="L4" s="21" t="s">
        <v>10</v>
      </c>
      <c r="M4" s="22" t="s">
        <v>11</v>
      </c>
      <c r="N4" s="23" t="s">
        <v>12</v>
      </c>
    </row>
    <row r="5" spans="1:14" ht="36" customHeight="1">
      <c r="A5" s="20"/>
      <c r="B5" s="20"/>
      <c r="C5" s="2" t="s">
        <v>13</v>
      </c>
      <c r="D5" s="3" t="s">
        <v>14</v>
      </c>
      <c r="E5" s="2" t="s">
        <v>13</v>
      </c>
      <c r="F5" s="3" t="s">
        <v>15</v>
      </c>
      <c r="G5" s="2" t="s">
        <v>13</v>
      </c>
      <c r="H5" s="3" t="s">
        <v>14</v>
      </c>
      <c r="I5" s="2" t="s">
        <v>13</v>
      </c>
      <c r="J5" s="3" t="s">
        <v>16</v>
      </c>
      <c r="K5" s="18"/>
      <c r="L5" s="18"/>
      <c r="M5" s="22"/>
      <c r="N5" s="24"/>
    </row>
    <row r="6" spans="1:14" ht="30" customHeight="1">
      <c r="A6" s="4">
        <v>1</v>
      </c>
      <c r="B6" s="4" t="s">
        <v>17</v>
      </c>
      <c r="C6" s="9">
        <v>90.67</v>
      </c>
      <c r="D6" s="10">
        <f>C6 *0.1</f>
        <v>9.0670000000000002</v>
      </c>
      <c r="E6" s="5">
        <v>95</v>
      </c>
      <c r="F6" s="10">
        <f>E6*0.2</f>
        <v>19</v>
      </c>
      <c r="G6" s="9">
        <v>89</v>
      </c>
      <c r="H6" s="10">
        <f>G6*0.1</f>
        <v>8.9</v>
      </c>
      <c r="I6" s="11">
        <v>93</v>
      </c>
      <c r="J6" s="10">
        <f>I6*0.6</f>
        <v>55.8</v>
      </c>
      <c r="K6" s="7">
        <f>D6+F6+H6+J6</f>
        <v>92.766999999999996</v>
      </c>
      <c r="L6" s="8">
        <v>0.93</v>
      </c>
      <c r="M6" s="16">
        <v>1711942</v>
      </c>
      <c r="N6" s="17">
        <f>M6*L6</f>
        <v>1592106.06</v>
      </c>
    </row>
    <row r="7" spans="1:14" ht="30" customHeight="1">
      <c r="A7" s="4">
        <v>2</v>
      </c>
      <c r="B7" s="4" t="s">
        <v>18</v>
      </c>
      <c r="C7" s="9">
        <v>87.43</v>
      </c>
      <c r="D7" s="10">
        <f t="shared" ref="D7:D17" si="0">C7 *0.1</f>
        <v>8.7430000000000003</v>
      </c>
      <c r="E7" s="5">
        <v>90.67</v>
      </c>
      <c r="F7" s="10">
        <f t="shared" ref="F7:F17" si="1">E7*0.2</f>
        <v>18.134</v>
      </c>
      <c r="G7" s="9">
        <v>92.33</v>
      </c>
      <c r="H7" s="10">
        <f t="shared" ref="H7:H17" si="2">G7*0.1</f>
        <v>9.2330000000000005</v>
      </c>
      <c r="I7" s="11">
        <v>95</v>
      </c>
      <c r="J7" s="10">
        <f t="shared" ref="J7:J17" si="3">I7*0.6</f>
        <v>57</v>
      </c>
      <c r="K7" s="7">
        <f t="shared" ref="K7:K17" si="4">D7+F7+H7+J7</f>
        <v>93.11</v>
      </c>
      <c r="L7" s="8">
        <v>0.93</v>
      </c>
      <c r="M7" s="16">
        <v>1022350</v>
      </c>
      <c r="N7" s="17">
        <f t="shared" ref="N7:N17" si="5">M7*L7</f>
        <v>950785.5</v>
      </c>
    </row>
    <row r="8" spans="1:14" ht="30" customHeight="1">
      <c r="A8" s="4">
        <v>3</v>
      </c>
      <c r="B8" s="4" t="s">
        <v>19</v>
      </c>
      <c r="C8" s="9">
        <v>95.67</v>
      </c>
      <c r="D8" s="10">
        <f t="shared" si="0"/>
        <v>9.5670000000000002</v>
      </c>
      <c r="E8" s="5">
        <v>87.75</v>
      </c>
      <c r="F8" s="10">
        <f t="shared" si="1"/>
        <v>17.55</v>
      </c>
      <c r="G8" s="9">
        <v>90</v>
      </c>
      <c r="H8" s="10">
        <f t="shared" si="2"/>
        <v>9</v>
      </c>
      <c r="I8" s="11">
        <v>93</v>
      </c>
      <c r="J8" s="10">
        <f t="shared" si="3"/>
        <v>55.8</v>
      </c>
      <c r="K8" s="7">
        <f t="shared" si="4"/>
        <v>91.917000000000002</v>
      </c>
      <c r="L8" s="8">
        <v>0.92</v>
      </c>
      <c r="M8" s="16">
        <v>810378</v>
      </c>
      <c r="N8" s="17">
        <f t="shared" si="5"/>
        <v>745547.76</v>
      </c>
    </row>
    <row r="9" spans="1:14" ht="30" customHeight="1">
      <c r="A9" s="4">
        <v>4</v>
      </c>
      <c r="B9" s="4" t="s">
        <v>20</v>
      </c>
      <c r="C9" s="9">
        <v>94.25</v>
      </c>
      <c r="D9" s="10">
        <f t="shared" si="0"/>
        <v>9.4250000000000007</v>
      </c>
      <c r="E9" s="5">
        <v>92.45</v>
      </c>
      <c r="F9" s="10">
        <f t="shared" si="1"/>
        <v>18.490000000000002</v>
      </c>
      <c r="G9" s="9">
        <v>88</v>
      </c>
      <c r="H9" s="10">
        <f t="shared" si="2"/>
        <v>8.8000000000000007</v>
      </c>
      <c r="I9" s="11">
        <v>95.41</v>
      </c>
      <c r="J9" s="10">
        <f t="shared" si="3"/>
        <v>57.245999999999995</v>
      </c>
      <c r="K9" s="7">
        <f t="shared" si="4"/>
        <v>93.960999999999999</v>
      </c>
      <c r="L9" s="8">
        <v>0.94</v>
      </c>
      <c r="M9" s="16">
        <v>576898</v>
      </c>
      <c r="N9" s="17">
        <f t="shared" si="5"/>
        <v>542284.12</v>
      </c>
    </row>
    <row r="10" spans="1:14" ht="30" customHeight="1">
      <c r="A10" s="4">
        <v>5</v>
      </c>
      <c r="B10" s="4" t="s">
        <v>21</v>
      </c>
      <c r="C10" s="9">
        <v>94</v>
      </c>
      <c r="D10" s="10">
        <f t="shared" si="0"/>
        <v>9.4</v>
      </c>
      <c r="E10" s="5">
        <v>86.59</v>
      </c>
      <c r="F10" s="10">
        <f t="shared" si="1"/>
        <v>17.318000000000001</v>
      </c>
      <c r="G10" s="9">
        <v>88.55</v>
      </c>
      <c r="H10" s="10">
        <f t="shared" si="2"/>
        <v>8.8550000000000004</v>
      </c>
      <c r="I10" s="11">
        <v>94</v>
      </c>
      <c r="J10" s="10">
        <f t="shared" si="3"/>
        <v>56.4</v>
      </c>
      <c r="K10" s="7">
        <f t="shared" si="4"/>
        <v>91.973000000000013</v>
      </c>
      <c r="L10" s="8">
        <v>0.92</v>
      </c>
      <c r="M10" s="16">
        <v>779778</v>
      </c>
      <c r="N10" s="17">
        <f t="shared" si="5"/>
        <v>717395.76</v>
      </c>
    </row>
    <row r="11" spans="1:14" ht="30" customHeight="1">
      <c r="A11" s="4">
        <v>6</v>
      </c>
      <c r="B11" s="4" t="s">
        <v>22</v>
      </c>
      <c r="C11" s="9">
        <v>92.5</v>
      </c>
      <c r="D11" s="10">
        <f t="shared" si="0"/>
        <v>9.25</v>
      </c>
      <c r="E11" s="5">
        <v>93.67</v>
      </c>
      <c r="F11" s="10">
        <f t="shared" si="1"/>
        <v>18.734000000000002</v>
      </c>
      <c r="G11" s="9">
        <v>89.61</v>
      </c>
      <c r="H11" s="10">
        <f t="shared" si="2"/>
        <v>8.9610000000000003</v>
      </c>
      <c r="I11" s="11">
        <v>96.89</v>
      </c>
      <c r="J11" s="10">
        <f t="shared" si="3"/>
        <v>58.134</v>
      </c>
      <c r="K11" s="7">
        <f t="shared" si="4"/>
        <v>95.079000000000008</v>
      </c>
      <c r="L11" s="8">
        <v>0.95</v>
      </c>
      <c r="M11" s="16">
        <v>390940</v>
      </c>
      <c r="N11" s="17">
        <f t="shared" si="5"/>
        <v>371393</v>
      </c>
    </row>
    <row r="12" spans="1:14" ht="30" customHeight="1">
      <c r="A12" s="4">
        <v>7</v>
      </c>
      <c r="B12" s="4" t="s">
        <v>23</v>
      </c>
      <c r="C12" s="9">
        <v>82</v>
      </c>
      <c r="D12" s="10">
        <f t="shared" si="0"/>
        <v>8.2000000000000011</v>
      </c>
      <c r="E12" s="5">
        <v>89.5</v>
      </c>
      <c r="F12" s="10">
        <f t="shared" si="1"/>
        <v>17.900000000000002</v>
      </c>
      <c r="G12" s="9">
        <v>89.84</v>
      </c>
      <c r="H12" s="10">
        <f t="shared" si="2"/>
        <v>8.984</v>
      </c>
      <c r="I12" s="12">
        <v>96.75</v>
      </c>
      <c r="J12" s="10">
        <f t="shared" si="3"/>
        <v>58.05</v>
      </c>
      <c r="K12" s="7">
        <f t="shared" si="4"/>
        <v>93.134</v>
      </c>
      <c r="L12" s="8">
        <v>0.93</v>
      </c>
      <c r="M12" s="16">
        <v>891516</v>
      </c>
      <c r="N12" s="17">
        <f t="shared" si="5"/>
        <v>829109.88</v>
      </c>
    </row>
    <row r="13" spans="1:14" ht="30" customHeight="1">
      <c r="A13" s="4">
        <v>8</v>
      </c>
      <c r="B13" s="4" t="s">
        <v>24</v>
      </c>
      <c r="C13" s="9">
        <v>89.67</v>
      </c>
      <c r="D13" s="10">
        <f t="shared" si="0"/>
        <v>8.9670000000000005</v>
      </c>
      <c r="E13" s="5">
        <v>94.5</v>
      </c>
      <c r="F13" s="10">
        <f t="shared" si="1"/>
        <v>18.900000000000002</v>
      </c>
      <c r="G13" s="9">
        <v>88.75</v>
      </c>
      <c r="H13" s="10">
        <f t="shared" si="2"/>
        <v>8.875</v>
      </c>
      <c r="I13" s="12">
        <v>91.5</v>
      </c>
      <c r="J13" s="10">
        <f t="shared" si="3"/>
        <v>54.9</v>
      </c>
      <c r="K13" s="7">
        <f t="shared" si="4"/>
        <v>91.641999999999996</v>
      </c>
      <c r="L13" s="8">
        <v>0.92</v>
      </c>
      <c r="M13" s="16">
        <v>466741</v>
      </c>
      <c r="N13" s="17">
        <f t="shared" si="5"/>
        <v>429401.72000000003</v>
      </c>
    </row>
    <row r="14" spans="1:14" ht="30" customHeight="1">
      <c r="A14" s="4">
        <v>9</v>
      </c>
      <c r="B14" s="4" t="s">
        <v>25</v>
      </c>
      <c r="C14" s="9">
        <v>87.96</v>
      </c>
      <c r="D14" s="10">
        <f t="shared" si="0"/>
        <v>8.7959999999999994</v>
      </c>
      <c r="E14" s="5">
        <v>85.17</v>
      </c>
      <c r="F14" s="10">
        <f t="shared" si="1"/>
        <v>17.034000000000002</v>
      </c>
      <c r="G14" s="9">
        <v>85.17</v>
      </c>
      <c r="H14" s="10">
        <f t="shared" si="2"/>
        <v>8.5170000000000012</v>
      </c>
      <c r="I14" s="11">
        <v>95.670000000000016</v>
      </c>
      <c r="J14" s="10">
        <f t="shared" si="3"/>
        <v>57.402000000000008</v>
      </c>
      <c r="K14" s="7">
        <f t="shared" si="4"/>
        <v>91.749000000000009</v>
      </c>
      <c r="L14" s="8">
        <v>0.92</v>
      </c>
      <c r="M14" s="16">
        <v>773384</v>
      </c>
      <c r="N14" s="17">
        <f t="shared" si="5"/>
        <v>711513.28</v>
      </c>
    </row>
    <row r="15" spans="1:14" ht="30" customHeight="1">
      <c r="A15" s="4">
        <v>10</v>
      </c>
      <c r="B15" s="4" t="s">
        <v>26</v>
      </c>
      <c r="C15" s="9">
        <v>95</v>
      </c>
      <c r="D15" s="10">
        <f t="shared" si="0"/>
        <v>9.5</v>
      </c>
      <c r="E15" s="5">
        <v>98.75</v>
      </c>
      <c r="F15" s="10">
        <f t="shared" si="1"/>
        <v>19.75</v>
      </c>
      <c r="G15" s="9">
        <v>95</v>
      </c>
      <c r="H15" s="10">
        <f t="shared" si="2"/>
        <v>9.5</v>
      </c>
      <c r="I15" s="11">
        <v>94</v>
      </c>
      <c r="J15" s="10">
        <f t="shared" si="3"/>
        <v>56.4</v>
      </c>
      <c r="K15" s="7">
        <f t="shared" si="4"/>
        <v>95.15</v>
      </c>
      <c r="L15" s="8">
        <v>0.95</v>
      </c>
      <c r="M15" s="16">
        <v>754171</v>
      </c>
      <c r="N15" s="17">
        <f t="shared" si="5"/>
        <v>716462.45</v>
      </c>
    </row>
    <row r="16" spans="1:14" ht="30" customHeight="1">
      <c r="A16" s="4">
        <v>11</v>
      </c>
      <c r="B16" s="6" t="s">
        <v>27</v>
      </c>
      <c r="C16" s="13">
        <v>86.14</v>
      </c>
      <c r="D16" s="10">
        <f t="shared" si="0"/>
        <v>8.6140000000000008</v>
      </c>
      <c r="E16" s="14">
        <v>96</v>
      </c>
      <c r="F16" s="10">
        <f t="shared" si="1"/>
        <v>19.200000000000003</v>
      </c>
      <c r="G16" s="13">
        <v>93.33</v>
      </c>
      <c r="H16" s="10">
        <f t="shared" si="2"/>
        <v>9.3330000000000002</v>
      </c>
      <c r="I16" s="15">
        <v>94</v>
      </c>
      <c r="J16" s="10">
        <f t="shared" si="3"/>
        <v>56.4</v>
      </c>
      <c r="K16" s="7">
        <f t="shared" si="4"/>
        <v>93.546999999999997</v>
      </c>
      <c r="L16" s="8">
        <v>0.94</v>
      </c>
      <c r="M16" s="16">
        <v>302711</v>
      </c>
      <c r="N16" s="17">
        <f t="shared" si="5"/>
        <v>284548.33999999997</v>
      </c>
    </row>
    <row r="17" spans="1:14" ht="30" customHeight="1">
      <c r="A17" s="4">
        <v>12</v>
      </c>
      <c r="B17" s="6" t="s">
        <v>28</v>
      </c>
      <c r="C17" s="13">
        <v>89.53</v>
      </c>
      <c r="D17" s="10">
        <f t="shared" si="0"/>
        <v>8.9530000000000012</v>
      </c>
      <c r="E17" s="14">
        <v>96.5</v>
      </c>
      <c r="F17" s="10">
        <f t="shared" si="1"/>
        <v>19.3</v>
      </c>
      <c r="G17" s="13">
        <v>93</v>
      </c>
      <c r="H17" s="10">
        <f t="shared" si="2"/>
        <v>9.3000000000000007</v>
      </c>
      <c r="I17" s="15">
        <v>93.28</v>
      </c>
      <c r="J17" s="10">
        <f t="shared" si="3"/>
        <v>55.967999999999996</v>
      </c>
      <c r="K17" s="7">
        <f t="shared" si="4"/>
        <v>93.520999999999987</v>
      </c>
      <c r="L17" s="8">
        <v>0.94</v>
      </c>
      <c r="M17" s="16">
        <v>1757404</v>
      </c>
      <c r="N17" s="17">
        <f t="shared" si="5"/>
        <v>1651959.76</v>
      </c>
    </row>
    <row r="18" spans="1:14" ht="37.5" customHeight="1">
      <c r="A18" s="19" t="s">
        <v>29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</sheetData>
  <mergeCells count="16">
    <mergeCell ref="A1:B1"/>
    <mergeCell ref="A2:N2"/>
    <mergeCell ref="A3:C3"/>
    <mergeCell ref="I3:K3"/>
    <mergeCell ref="L3:N3"/>
    <mergeCell ref="C4:D4"/>
    <mergeCell ref="E4:F4"/>
    <mergeCell ref="G4:H4"/>
    <mergeCell ref="I4:J4"/>
    <mergeCell ref="A18:N18"/>
    <mergeCell ref="A4:A5"/>
    <mergeCell ref="B4:B5"/>
    <mergeCell ref="K4:K5"/>
    <mergeCell ref="L4:L5"/>
    <mergeCell ref="M4:M5"/>
    <mergeCell ref="N4:N5"/>
  </mergeCells>
  <phoneticPr fontId="8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PC</cp:lastModifiedBy>
  <cp:lastPrinted>2023-01-31T06:59:59Z</cp:lastPrinted>
  <dcterms:created xsi:type="dcterms:W3CDTF">2019-01-17T02:47:00Z</dcterms:created>
  <dcterms:modified xsi:type="dcterms:W3CDTF">2023-02-02T08:56:31Z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DB919EF6155A4A0E8FC1ABB1CA8FAC5A</vt:lpwstr>
  </property>
  <property fmtid="{D5CDD505-2E9C-101B-9397-08002B2CF9AE}" pid="3" name="KSOProductBuildVer">
    <vt:lpwstr>2052-11.1.0.13703</vt:lpwstr>
  </property>
</Properties>
</file>