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体检数据统计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<sst xmlns="http://schemas.openxmlformats.org/spreadsheetml/2006/main" count="40" uniqueCount="40">
  <si>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机构名称</t>
  </si>
  <si>
    <t>血糖</t>
  </si>
  <si>
    <t>心电</t>
  </si>
  <si>
    <t>血脂</t>
  </si>
  <si>
    <t>合计</t>
  </si>
  <si>
    <t>填表单位：全椒县卫健委</t>
  </si>
  <si>
    <t>高血压患者规范管理数</t>
  </si>
  <si>
    <t>糖尿病患者规范管理数</t>
  </si>
  <si>
    <r>
      <rPr>
        <b/>
        <sz val="10"/>
        <rFont val="宋体"/>
        <family val="0"/>
      </rPr>
      <t>血糖检测数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糖尿病规范管理数</t>
    </r>
  </si>
  <si>
    <t>心电远
程申请</t>
  </si>
  <si>
    <t>申请人次</t>
  </si>
  <si>
    <t>诊断
人次</t>
  </si>
  <si>
    <t>总使用
次数</t>
  </si>
  <si>
    <t>体检情况</t>
  </si>
  <si>
    <t>与基本公共服务数据对比</t>
  </si>
  <si>
    <t>数量</t>
  </si>
  <si>
    <t>单台设备使用次数</t>
  </si>
  <si>
    <t>设备使用情况</t>
  </si>
  <si>
    <r>
      <rPr>
        <b/>
        <sz val="10"/>
        <rFont val="宋体"/>
        <family val="0"/>
      </rPr>
      <t>血压检测数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高血压规范管理数</t>
    </r>
  </si>
  <si>
    <t>城南中心</t>
  </si>
  <si>
    <t>大墅镇</t>
  </si>
  <si>
    <t>古河镇</t>
  </si>
  <si>
    <t>二郎口镇</t>
  </si>
  <si>
    <t>六镇镇</t>
  </si>
  <si>
    <t>武岗镇</t>
  </si>
  <si>
    <t>西王镇</t>
  </si>
  <si>
    <t>马厂镇</t>
  </si>
  <si>
    <t>石沛镇</t>
  </si>
  <si>
    <t>十字镇</t>
  </si>
  <si>
    <t>襄河镇</t>
  </si>
  <si>
    <t>附件四</t>
  </si>
  <si>
    <t>城东中心</t>
  </si>
  <si>
    <t>备注：1、古河卫生院规范管理数包括胜利社区；城东中心规范管理数包括太平社区、汪塘社区、城东社区；城南中心规范管理数包括城南社区、宝林社区、南屏社区、襄河社区、新华社区、屏山社区、儒林社区；2、根据省卫健委《关于2019年全省健康一体机设备使用情况的通报》要求单台设备使用次数&gt;2000次/年；3、血压检测数/高血压规范管理数&gt;6、血糖检测数/糖尿病规范管理数&gt;6。</t>
  </si>
  <si>
    <t>血压</t>
  </si>
  <si>
    <t>血氧</t>
  </si>
  <si>
    <t>心率</t>
  </si>
  <si>
    <t>体温</t>
  </si>
  <si>
    <t>尿常规</t>
  </si>
  <si>
    <t>全椒县2022年第四季度健康一体机使用情况统计表</t>
  </si>
  <si>
    <r>
      <rPr>
        <b/>
        <sz val="10"/>
        <rFont val="宋体"/>
        <family val="0"/>
      </rPr>
      <t>统计日期：</t>
    </r>
    <r>
      <rPr>
        <b/>
        <sz val="10"/>
        <rFont val="Arial"/>
        <family val="2"/>
      </rPr>
      <t>2023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29</t>
    </r>
    <r>
      <rPr>
        <b/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</si>
</sst>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</numFmts>
  <fonts count="46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31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1" fillId="0" borderId="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5" fontId="43" fillId="0" borderId="14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85" fontId="43" fillId="0" borderId="10" xfId="0" applyNumberFormat="1" applyFont="1" applyBorder="1" applyAlignment="1">
      <alignment horizontal="center" vertical="center" wrapText="1"/>
    </xf>
    <xf numFmtId="184" fontId="4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5" fontId="44" fillId="0" borderId="14" xfId="0" applyNumberFormat="1" applyFont="1" applyBorder="1" applyAlignment="1">
      <alignment horizontal="center" vertical="center"/>
    </xf>
    <xf numFmtId="184" fontId="44" fillId="0" borderId="10" xfId="0" applyNumberFormat="1" applyFont="1" applyBorder="1" applyAlignment="1">
      <alignment horizontal="center" vertical="center" wrapText="1"/>
    </xf>
    <xf numFmtId="185" fontId="43" fillId="0" borderId="14" xfId="0" applyNumberFormat="1" applyFont="1" applyBorder="1" applyAlignment="1">
      <alignment horizontal="center" vertical="center"/>
    </xf>
    <xf numFmtId="31" fontId="1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11.140625" style="4" customWidth="1"/>
    <col min="2" max="2" width="7.57421875" style="4" customWidth="1"/>
    <col min="3" max="3" width="5.00390625" style="4" customWidth="1"/>
    <col min="4" max="4" width="7.421875" style="4" customWidth="1"/>
    <col min="5" max="5" width="7.00390625" style="4" customWidth="1"/>
    <col min="6" max="6" width="7.57421875" style="4" customWidth="1"/>
    <col min="7" max="7" width="7.28125" style="4" customWidth="1"/>
    <col min="8" max="8" width="7.421875" style="4" customWidth="1"/>
    <col min="9" max="9" width="7.140625" style="4" customWidth="1"/>
    <col min="10" max="10" width="8.140625" style="4" customWidth="1"/>
    <col min="11" max="12" width="7.421875" style="4" customWidth="1"/>
    <col min="13" max="13" width="8.7109375" style="4" customWidth="1"/>
    <col min="14" max="14" width="7.57421875" style="4" customWidth="1"/>
    <col min="15" max="15" width="9.140625" style="4" customWidth="1"/>
    <col min="16" max="16" width="8.8515625" style="4" customWidth="1"/>
    <col min="17" max="17" width="6.140625" style="0" customWidth="1"/>
    <col min="18" max="18" width="6.00390625" style="0" customWidth="1"/>
  </cols>
  <sheetData>
    <row r="1" spans="1:3" ht="24" customHeight="1">
      <c r="A1" s="33" t="s">
        <v>30</v>
      </c>
      <c r="B1" s="34"/>
      <c r="C1" s="34"/>
    </row>
    <row r="2" spans="1:18" ht="28.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8.75" customHeight="1">
      <c r="A3" s="39" t="s">
        <v>5</v>
      </c>
      <c r="B3" s="39"/>
      <c r="C3" s="39"/>
      <c r="D3" s="39"/>
      <c r="E3" s="39"/>
      <c r="F3" s="12"/>
      <c r="G3" s="12"/>
      <c r="H3" s="2"/>
      <c r="I3" s="2"/>
      <c r="J3" s="2"/>
      <c r="M3" s="3"/>
      <c r="N3" s="13"/>
      <c r="O3" s="25" t="s">
        <v>39</v>
      </c>
      <c r="P3" s="25"/>
      <c r="Q3" s="25"/>
      <c r="R3" s="25"/>
    </row>
    <row r="4" spans="1:18" s="1" customFormat="1" ht="33.75" customHeight="1">
      <c r="A4" s="28" t="s">
        <v>0</v>
      </c>
      <c r="B4" s="30" t="s">
        <v>17</v>
      </c>
      <c r="C4" s="31"/>
      <c r="D4" s="32"/>
      <c r="E4" s="38" t="s">
        <v>13</v>
      </c>
      <c r="F4" s="31"/>
      <c r="G4" s="31"/>
      <c r="H4" s="31"/>
      <c r="I4" s="31"/>
      <c r="J4" s="31"/>
      <c r="K4" s="31"/>
      <c r="L4" s="32"/>
      <c r="M4" s="38" t="s">
        <v>14</v>
      </c>
      <c r="N4" s="31"/>
      <c r="O4" s="31"/>
      <c r="P4" s="32"/>
      <c r="Q4" s="26" t="s">
        <v>9</v>
      </c>
      <c r="R4" s="27"/>
    </row>
    <row r="5" spans="1:18" s="1" customFormat="1" ht="53.25" customHeight="1">
      <c r="A5" s="29"/>
      <c r="B5" s="14" t="s">
        <v>12</v>
      </c>
      <c r="C5" s="14" t="s">
        <v>15</v>
      </c>
      <c r="D5" s="14" t="s">
        <v>16</v>
      </c>
      <c r="E5" s="11" t="s">
        <v>33</v>
      </c>
      <c r="F5" s="8" t="s">
        <v>1</v>
      </c>
      <c r="G5" s="20" t="s">
        <v>34</v>
      </c>
      <c r="H5" s="20" t="s">
        <v>35</v>
      </c>
      <c r="I5" s="8" t="s">
        <v>2</v>
      </c>
      <c r="J5" s="20" t="s">
        <v>36</v>
      </c>
      <c r="K5" s="20" t="s">
        <v>37</v>
      </c>
      <c r="L5" s="8" t="s">
        <v>3</v>
      </c>
      <c r="M5" s="9" t="s">
        <v>6</v>
      </c>
      <c r="N5" s="9" t="s">
        <v>7</v>
      </c>
      <c r="O5" s="8" t="s">
        <v>18</v>
      </c>
      <c r="P5" s="8" t="s">
        <v>8</v>
      </c>
      <c r="Q5" s="7" t="s">
        <v>10</v>
      </c>
      <c r="R5" s="10" t="s">
        <v>11</v>
      </c>
    </row>
    <row r="6" spans="1:18" s="1" customFormat="1" ht="21.75" customHeight="1">
      <c r="A6" s="21" t="s">
        <v>20</v>
      </c>
      <c r="B6" s="15">
        <v>24642</v>
      </c>
      <c r="C6" s="17">
        <v>8</v>
      </c>
      <c r="D6" s="16">
        <f>B6/C6</f>
        <v>3080.25</v>
      </c>
      <c r="E6" s="17">
        <v>23065</v>
      </c>
      <c r="F6" s="17">
        <v>16119</v>
      </c>
      <c r="G6" s="17">
        <v>10062</v>
      </c>
      <c r="H6" s="17">
        <v>5308</v>
      </c>
      <c r="I6" s="17">
        <v>5308</v>
      </c>
      <c r="J6" s="17">
        <v>9384</v>
      </c>
      <c r="K6" s="17">
        <v>4651</v>
      </c>
      <c r="L6" s="17">
        <v>4161</v>
      </c>
      <c r="M6" s="18">
        <v>3801</v>
      </c>
      <c r="N6" s="18">
        <v>1463</v>
      </c>
      <c r="O6" s="19">
        <f>E6/M6</f>
        <v>6.068139963167588</v>
      </c>
      <c r="P6" s="19">
        <f>F6/N6</f>
        <v>11.017771701982229</v>
      </c>
      <c r="Q6" s="17">
        <v>1380</v>
      </c>
      <c r="R6" s="17">
        <v>1103</v>
      </c>
    </row>
    <row r="7" spans="1:18" s="1" customFormat="1" ht="21.75" customHeight="1">
      <c r="A7" s="21" t="s">
        <v>21</v>
      </c>
      <c r="B7" s="15">
        <v>26246</v>
      </c>
      <c r="C7" s="17">
        <v>11</v>
      </c>
      <c r="D7" s="16">
        <f aca="true" t="shared" si="0" ref="D7:D17">B7/C7</f>
        <v>2386</v>
      </c>
      <c r="E7" s="17">
        <v>24432</v>
      </c>
      <c r="F7" s="17">
        <v>14918</v>
      </c>
      <c r="G7" s="17">
        <v>19257</v>
      </c>
      <c r="H7" s="17">
        <v>5637</v>
      </c>
      <c r="I7" s="17">
        <v>5637</v>
      </c>
      <c r="J7" s="17">
        <v>10060</v>
      </c>
      <c r="K7" s="17">
        <v>4809</v>
      </c>
      <c r="L7" s="17">
        <v>5280</v>
      </c>
      <c r="M7" s="18">
        <v>3037</v>
      </c>
      <c r="N7" s="18">
        <v>1169</v>
      </c>
      <c r="O7" s="19">
        <f aca="true" t="shared" si="1" ref="O7:O17">E7/M7</f>
        <v>8.044781033915047</v>
      </c>
      <c r="P7" s="19">
        <f aca="true" t="shared" si="2" ref="P7:P18">F7/N7</f>
        <v>12.761334473909324</v>
      </c>
      <c r="Q7" s="17">
        <v>3368</v>
      </c>
      <c r="R7" s="17">
        <v>3015</v>
      </c>
    </row>
    <row r="8" spans="1:18" s="1" customFormat="1" ht="21.75" customHeight="1">
      <c r="A8" s="21" t="s">
        <v>22</v>
      </c>
      <c r="B8" s="15">
        <v>35145</v>
      </c>
      <c r="C8" s="17">
        <v>15</v>
      </c>
      <c r="D8" s="16">
        <f t="shared" si="0"/>
        <v>2343</v>
      </c>
      <c r="E8" s="17">
        <v>33384</v>
      </c>
      <c r="F8" s="17">
        <v>26128</v>
      </c>
      <c r="G8" s="17">
        <v>33267</v>
      </c>
      <c r="H8" s="17">
        <v>20986</v>
      </c>
      <c r="I8" s="17">
        <v>20986</v>
      </c>
      <c r="J8" s="17">
        <v>30311</v>
      </c>
      <c r="K8" s="17">
        <v>13802</v>
      </c>
      <c r="L8" s="17">
        <v>10335</v>
      </c>
      <c r="M8" s="18">
        <v>4231</v>
      </c>
      <c r="N8" s="18">
        <v>1629</v>
      </c>
      <c r="O8" s="19">
        <f t="shared" si="1"/>
        <v>7.890333254549752</v>
      </c>
      <c r="P8" s="19">
        <f t="shared" si="2"/>
        <v>16.03928790669122</v>
      </c>
      <c r="Q8" s="17">
        <v>4684</v>
      </c>
      <c r="R8" s="17">
        <v>4285</v>
      </c>
    </row>
    <row r="9" spans="1:18" s="1" customFormat="1" ht="21.75" customHeight="1">
      <c r="A9" s="21" t="s">
        <v>23</v>
      </c>
      <c r="B9" s="15">
        <v>28538</v>
      </c>
      <c r="C9" s="17">
        <v>11</v>
      </c>
      <c r="D9" s="16">
        <f t="shared" si="0"/>
        <v>2594.3636363636365</v>
      </c>
      <c r="E9" s="17">
        <v>27534</v>
      </c>
      <c r="F9" s="17">
        <v>19296</v>
      </c>
      <c r="G9" s="17">
        <v>27251</v>
      </c>
      <c r="H9" s="17">
        <v>11559</v>
      </c>
      <c r="I9" s="17">
        <v>11559</v>
      </c>
      <c r="J9" s="17">
        <v>26067</v>
      </c>
      <c r="K9" s="17">
        <v>11724</v>
      </c>
      <c r="L9" s="17">
        <v>8834</v>
      </c>
      <c r="M9" s="18">
        <v>3495</v>
      </c>
      <c r="N9" s="18">
        <v>1345</v>
      </c>
      <c r="O9" s="19">
        <f t="shared" si="1"/>
        <v>7.878111587982833</v>
      </c>
      <c r="P9" s="19">
        <f t="shared" si="2"/>
        <v>14.34646840148699</v>
      </c>
      <c r="Q9" s="17">
        <v>3138</v>
      </c>
      <c r="R9" s="17">
        <v>1326</v>
      </c>
    </row>
    <row r="10" spans="1:18" s="1" customFormat="1" ht="21.75" customHeight="1">
      <c r="A10" s="21" t="s">
        <v>24</v>
      </c>
      <c r="B10" s="15">
        <v>15579</v>
      </c>
      <c r="C10" s="17">
        <v>7</v>
      </c>
      <c r="D10" s="16">
        <f t="shared" si="0"/>
        <v>2225.5714285714284</v>
      </c>
      <c r="E10" s="17">
        <v>14941</v>
      </c>
      <c r="F10" s="17">
        <v>11273</v>
      </c>
      <c r="G10" s="17">
        <v>14969</v>
      </c>
      <c r="H10" s="17">
        <v>5897</v>
      </c>
      <c r="I10" s="17">
        <v>5897</v>
      </c>
      <c r="J10" s="17">
        <v>12777</v>
      </c>
      <c r="K10" s="17">
        <v>8820</v>
      </c>
      <c r="L10" s="17">
        <v>5582</v>
      </c>
      <c r="M10" s="18">
        <v>1727</v>
      </c>
      <c r="N10" s="18">
        <v>665</v>
      </c>
      <c r="O10" s="19">
        <f t="shared" si="1"/>
        <v>8.651418645049219</v>
      </c>
      <c r="P10" s="19">
        <f t="shared" si="2"/>
        <v>16.95187969924812</v>
      </c>
      <c r="Q10" s="17">
        <v>907</v>
      </c>
      <c r="R10" s="17">
        <v>906</v>
      </c>
    </row>
    <row r="11" spans="1:18" s="1" customFormat="1" ht="21.75" customHeight="1">
      <c r="A11" s="21" t="s">
        <v>25</v>
      </c>
      <c r="B11" s="15">
        <v>25608</v>
      </c>
      <c r="C11" s="17">
        <v>11</v>
      </c>
      <c r="D11" s="16">
        <f t="shared" si="0"/>
        <v>2328</v>
      </c>
      <c r="E11" s="17">
        <v>24270</v>
      </c>
      <c r="F11" s="17">
        <v>19840</v>
      </c>
      <c r="G11" s="17">
        <v>20421</v>
      </c>
      <c r="H11" s="17">
        <v>11702</v>
      </c>
      <c r="I11" s="17">
        <v>11702</v>
      </c>
      <c r="J11" s="17">
        <v>19150</v>
      </c>
      <c r="K11" s="17">
        <v>9464</v>
      </c>
      <c r="L11" s="17">
        <v>7712</v>
      </c>
      <c r="M11" s="18">
        <v>2084</v>
      </c>
      <c r="N11" s="18">
        <v>802</v>
      </c>
      <c r="O11" s="19">
        <f t="shared" si="1"/>
        <v>11.645873320537428</v>
      </c>
      <c r="P11" s="19">
        <f t="shared" si="2"/>
        <v>24.738154613466335</v>
      </c>
      <c r="Q11" s="17">
        <v>4220</v>
      </c>
      <c r="R11" s="17">
        <v>2969</v>
      </c>
    </row>
    <row r="12" spans="1:18" s="1" customFormat="1" ht="21.75" customHeight="1">
      <c r="A12" s="21" t="s">
        <v>26</v>
      </c>
      <c r="B12" s="15">
        <v>24480</v>
      </c>
      <c r="C12" s="17">
        <v>11</v>
      </c>
      <c r="D12" s="24">
        <f t="shared" si="0"/>
        <v>2225.4545454545455</v>
      </c>
      <c r="E12" s="17">
        <v>20170</v>
      </c>
      <c r="F12" s="17">
        <v>13230</v>
      </c>
      <c r="G12" s="17">
        <v>17174</v>
      </c>
      <c r="H12" s="17">
        <v>12660</v>
      </c>
      <c r="I12" s="17">
        <v>12660</v>
      </c>
      <c r="J12" s="17">
        <v>15131</v>
      </c>
      <c r="K12" s="17">
        <v>9855</v>
      </c>
      <c r="L12" s="17">
        <v>5396</v>
      </c>
      <c r="M12" s="18">
        <v>3101</v>
      </c>
      <c r="N12" s="18">
        <v>1194</v>
      </c>
      <c r="O12" s="19">
        <f t="shared" si="1"/>
        <v>6.504353434376008</v>
      </c>
      <c r="P12" s="19">
        <f t="shared" si="2"/>
        <v>11.080402010050252</v>
      </c>
      <c r="Q12" s="17">
        <v>7258</v>
      </c>
      <c r="R12" s="17">
        <v>6242</v>
      </c>
    </row>
    <row r="13" spans="1:18" s="1" customFormat="1" ht="21.75" customHeight="1">
      <c r="A13" s="21" t="s">
        <v>27</v>
      </c>
      <c r="B13" s="15">
        <v>24173</v>
      </c>
      <c r="C13" s="17">
        <v>11</v>
      </c>
      <c r="D13" s="16">
        <f t="shared" si="0"/>
        <v>2197.5454545454545</v>
      </c>
      <c r="E13" s="17">
        <v>23302</v>
      </c>
      <c r="F13" s="17">
        <v>16271</v>
      </c>
      <c r="G13" s="17">
        <v>20486</v>
      </c>
      <c r="H13" s="17">
        <v>11485</v>
      </c>
      <c r="I13" s="17">
        <v>11485</v>
      </c>
      <c r="J13" s="17">
        <v>18027</v>
      </c>
      <c r="K13" s="17">
        <v>9155</v>
      </c>
      <c r="L13" s="17">
        <v>5588</v>
      </c>
      <c r="M13" s="18">
        <v>2265</v>
      </c>
      <c r="N13" s="18">
        <v>872</v>
      </c>
      <c r="O13" s="19">
        <f t="shared" si="1"/>
        <v>10.287858719646799</v>
      </c>
      <c r="P13" s="19">
        <f t="shared" si="2"/>
        <v>18.65940366972477</v>
      </c>
      <c r="Q13" s="17">
        <v>6468</v>
      </c>
      <c r="R13" s="17">
        <v>775</v>
      </c>
    </row>
    <row r="14" spans="1:18" s="1" customFormat="1" ht="21.75" customHeight="1">
      <c r="A14" s="21" t="s">
        <v>28</v>
      </c>
      <c r="B14" s="15">
        <v>19685</v>
      </c>
      <c r="C14" s="17">
        <v>12</v>
      </c>
      <c r="D14" s="22">
        <f t="shared" si="0"/>
        <v>1640.4166666666667</v>
      </c>
      <c r="E14" s="17">
        <v>18557</v>
      </c>
      <c r="F14" s="17">
        <v>12249</v>
      </c>
      <c r="G14" s="17">
        <v>16058</v>
      </c>
      <c r="H14" s="17">
        <v>4912</v>
      </c>
      <c r="I14" s="17">
        <v>4912</v>
      </c>
      <c r="J14" s="17">
        <v>13029</v>
      </c>
      <c r="K14" s="17">
        <v>6827</v>
      </c>
      <c r="L14" s="17">
        <v>5733</v>
      </c>
      <c r="M14" s="18">
        <v>3137</v>
      </c>
      <c r="N14" s="18">
        <v>1208</v>
      </c>
      <c r="O14" s="23">
        <f t="shared" si="1"/>
        <v>5.915524386356392</v>
      </c>
      <c r="P14" s="19">
        <f t="shared" si="2"/>
        <v>10.139900662251655</v>
      </c>
      <c r="Q14" s="17">
        <v>1430</v>
      </c>
      <c r="R14" s="17">
        <v>876</v>
      </c>
    </row>
    <row r="15" spans="1:18" s="1" customFormat="1" ht="21.75" customHeight="1">
      <c r="A15" s="21" t="s">
        <v>29</v>
      </c>
      <c r="B15" s="15">
        <v>33297</v>
      </c>
      <c r="C15" s="17">
        <v>8</v>
      </c>
      <c r="D15" s="16">
        <f t="shared" si="0"/>
        <v>4162.125</v>
      </c>
      <c r="E15" s="17">
        <v>31288</v>
      </c>
      <c r="F15" s="17">
        <v>22674</v>
      </c>
      <c r="G15" s="17">
        <v>21862</v>
      </c>
      <c r="H15" s="17">
        <v>11773</v>
      </c>
      <c r="I15" s="17">
        <v>11773</v>
      </c>
      <c r="J15" s="17">
        <v>26819</v>
      </c>
      <c r="K15" s="17">
        <v>15632</v>
      </c>
      <c r="L15" s="17">
        <v>7599</v>
      </c>
      <c r="M15" s="18">
        <v>2711</v>
      </c>
      <c r="N15" s="18">
        <v>1043</v>
      </c>
      <c r="O15" s="19">
        <f t="shared" si="1"/>
        <v>11.541128734784213</v>
      </c>
      <c r="P15" s="19">
        <f t="shared" si="2"/>
        <v>21.7392138063279</v>
      </c>
      <c r="Q15" s="17">
        <v>16193</v>
      </c>
      <c r="R15" s="17">
        <v>10240</v>
      </c>
    </row>
    <row r="16" spans="1:18" s="1" customFormat="1" ht="21.75" customHeight="1">
      <c r="A16" s="6" t="s">
        <v>31</v>
      </c>
      <c r="B16" s="15">
        <v>20203</v>
      </c>
      <c r="C16" s="17">
        <v>4</v>
      </c>
      <c r="D16" s="16">
        <f t="shared" si="0"/>
        <v>5050.75</v>
      </c>
      <c r="E16" s="17">
        <v>18841</v>
      </c>
      <c r="F16" s="17">
        <v>9136</v>
      </c>
      <c r="G16" s="17">
        <v>16378</v>
      </c>
      <c r="H16" s="17">
        <v>6193</v>
      </c>
      <c r="I16" s="17">
        <v>6193</v>
      </c>
      <c r="J16" s="17">
        <v>13939</v>
      </c>
      <c r="K16" s="17">
        <v>4960</v>
      </c>
      <c r="L16" s="17">
        <v>593</v>
      </c>
      <c r="M16" s="18">
        <v>1409</v>
      </c>
      <c r="N16" s="18">
        <v>542</v>
      </c>
      <c r="O16" s="19">
        <f t="shared" si="1"/>
        <v>13.371894960965223</v>
      </c>
      <c r="P16" s="19">
        <f t="shared" si="2"/>
        <v>16.85608856088561</v>
      </c>
      <c r="Q16" s="17">
        <v>1847</v>
      </c>
      <c r="R16" s="17">
        <v>449</v>
      </c>
    </row>
    <row r="17" spans="1:18" s="1" customFormat="1" ht="21.75" customHeight="1">
      <c r="A17" s="6" t="s">
        <v>19</v>
      </c>
      <c r="B17" s="15">
        <v>64914</v>
      </c>
      <c r="C17" s="17">
        <v>7</v>
      </c>
      <c r="D17" s="16">
        <f t="shared" si="0"/>
        <v>9273.42857142857</v>
      </c>
      <c r="E17" s="17">
        <v>60449</v>
      </c>
      <c r="F17" s="17">
        <v>31002</v>
      </c>
      <c r="G17" s="17">
        <v>36165</v>
      </c>
      <c r="H17" s="17">
        <v>6894</v>
      </c>
      <c r="I17" s="17">
        <v>6894</v>
      </c>
      <c r="J17" s="17">
        <v>32272</v>
      </c>
      <c r="K17" s="17">
        <v>7583</v>
      </c>
      <c r="L17" s="17">
        <v>1346</v>
      </c>
      <c r="M17" s="18">
        <v>5925</v>
      </c>
      <c r="N17" s="18">
        <v>2281</v>
      </c>
      <c r="O17" s="19">
        <f t="shared" si="1"/>
        <v>10.202362869198312</v>
      </c>
      <c r="P17" s="19">
        <f t="shared" si="2"/>
        <v>13.591407277509864</v>
      </c>
      <c r="Q17" s="17">
        <v>10366</v>
      </c>
      <c r="R17" s="17">
        <v>6737</v>
      </c>
    </row>
    <row r="18" spans="1:18" s="1" customFormat="1" ht="21.75" customHeight="1">
      <c r="A18" s="6" t="s">
        <v>4</v>
      </c>
      <c r="B18" s="15">
        <v>338868</v>
      </c>
      <c r="C18" s="15">
        <v>116</v>
      </c>
      <c r="D18" s="16">
        <f>B18/C18</f>
        <v>2921.2758620689656</v>
      </c>
      <c r="E18" s="17">
        <f>SUM(E6:E17)</f>
        <v>320233</v>
      </c>
      <c r="F18" s="17">
        <f aca="true" t="shared" si="3" ref="F18:L18">SUM(F6:F17)</f>
        <v>212136</v>
      </c>
      <c r="G18" s="17">
        <f t="shared" si="3"/>
        <v>253350</v>
      </c>
      <c r="H18" s="17">
        <f t="shared" si="3"/>
        <v>115006</v>
      </c>
      <c r="I18" s="17">
        <f t="shared" si="3"/>
        <v>115006</v>
      </c>
      <c r="J18" s="17">
        <f t="shared" si="3"/>
        <v>226966</v>
      </c>
      <c r="K18" s="17">
        <f t="shared" si="3"/>
        <v>107282</v>
      </c>
      <c r="L18" s="17">
        <f t="shared" si="3"/>
        <v>68159</v>
      </c>
      <c r="M18" s="18">
        <v>36923</v>
      </c>
      <c r="N18" s="18">
        <v>14212</v>
      </c>
      <c r="O18" s="19">
        <f>E18/M18</f>
        <v>8.672995152073234</v>
      </c>
      <c r="P18" s="19">
        <f t="shared" si="2"/>
        <v>14.926540951308754</v>
      </c>
      <c r="Q18" s="17">
        <f>SUM(Q6:Q17)</f>
        <v>61259</v>
      </c>
      <c r="R18" s="17">
        <f>SUM(R6:R17)</f>
        <v>38923</v>
      </c>
    </row>
    <row r="19" spans="1:18" ht="51.75" customHeight="1">
      <c r="A19" s="37" t="s">
        <v>32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01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</sheetData>
  <sheetProtection/>
  <mergeCells count="11">
    <mergeCell ref="A3:E3"/>
    <mergeCell ref="O3:R3"/>
    <mergeCell ref="Q4:R4"/>
    <mergeCell ref="A4:A5"/>
    <mergeCell ref="B4:D4"/>
    <mergeCell ref="A1:C1"/>
    <mergeCell ref="A20:R20"/>
    <mergeCell ref="A2:R2"/>
    <mergeCell ref="A19:R19"/>
    <mergeCell ref="E4:L4"/>
    <mergeCell ref="M4:P4"/>
  </mergeCells>
  <printOptions horizontalCentered="1" verticalCentered="1"/>
  <pageMargins left="0" right="0" top="0" bottom="0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2022-07-26T08:56:15Z</cp:lastPrinted>
  <dcterms:created xsi:type="dcterms:W3CDTF">2020-04-08T08:18:45Z</dcterms:created>
  <dcterms:modified xsi:type="dcterms:W3CDTF">2023-02-01T01:04:38Z</dcterms:modified>
  <cp:category/>
  <cp:version/>
  <cp:contentType/>
  <cp:contentStatus/>
</cp:coreProperties>
</file>